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100DBA57-6811-4A37-8187-C8B5FCC82F99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5" sheetId="1" r:id="rId1"/>
  </sheets>
  <definedNames>
    <definedName name="_xlnm._FilterDatabase" localSheetId="0" hidden="1">'2025'!$A$19:$BL$19</definedName>
    <definedName name="_xlnm.Print_Titles" localSheetId="0">'2025'!$15:$19</definedName>
    <definedName name="_xlnm.Print_Area" localSheetId="0">'2025'!$A$1:$AY$89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8" i="1" l="1"/>
  <c r="AW86" i="1"/>
  <c r="G32" i="1"/>
  <c r="AW21" i="1" l="1"/>
  <c r="AV21" i="1"/>
  <c r="AV86" i="1"/>
  <c r="AV26" i="1" s="1"/>
  <c r="AV20" i="1" s="1"/>
  <c r="AV27" i="1" s="1"/>
  <c r="AW26" i="1"/>
  <c r="AW20" i="1" s="1"/>
  <c r="AW27" i="1" s="1"/>
  <c r="K78" i="1"/>
  <c r="K24" i="1" s="1"/>
  <c r="M55" i="1"/>
  <c r="M54" i="1" s="1"/>
  <c r="M53" i="1" s="1"/>
  <c r="M22" i="1" s="1"/>
  <c r="L55" i="1"/>
  <c r="L54" i="1" s="1"/>
  <c r="L53" i="1" s="1"/>
  <c r="L22" i="1" s="1"/>
  <c r="F32" i="1"/>
  <c r="F29" i="1" s="1"/>
  <c r="F28" i="1" s="1"/>
  <c r="F21" i="1" s="1"/>
  <c r="D32" i="1"/>
  <c r="D29" i="1" s="1"/>
  <c r="D28" i="1" s="1"/>
  <c r="D21" i="1" s="1"/>
  <c r="G29" i="1"/>
  <c r="G28" i="1" s="1"/>
  <c r="G21" i="1" s="1"/>
  <c r="E32" i="1"/>
  <c r="E29" i="1" s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61" i="1"/>
  <c r="AC22" i="1" s="1"/>
  <c r="AC20" i="1" s="1"/>
  <c r="AB61" i="1"/>
  <c r="AB22" i="1" s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<sst xmlns="http://schemas.openxmlformats.org/spreadsheetml/2006/main" count="3496" uniqueCount="237">
  <si>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</si>
  <si>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</si>
  <si>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</si>
  <si>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</si>
  <si>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</si>
  <si>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</si>
  <si>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</si>
  <si>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</si>
  <si>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</si>
  <si>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</si>
  <si>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</si>
  <si>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</si>
  <si>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</si>
  <si>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</si>
  <si>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</si>
  <si>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</si>
  <si>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</si>
  <si>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</si>
  <si>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</si>
  <si>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</si>
  <si>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</si>
  <si>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</si>
  <si>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</si>
  <si>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</si>
  <si>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</si>
  <si>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</si>
  <si>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</si>
  <si>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</si>
  <si>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</si>
  <si>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</si>
  <si>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</si>
  <si>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</si>
  <si>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</si>
  <si>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</si>
  <si>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</si>
  <si>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</si>
  <si>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</si>
  <si>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</si>
  <si>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</si>
  <si>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</si>
  <si>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</si>
  <si>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</si>
  <si>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</si>
  <si>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</si>
  <si>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</si>
  <si>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</si>
  <si>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</si>
  <si>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</si>
  <si>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</si>
  <si>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</si>
  <si>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</si>
  <si>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</si>
  <si>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</si>
  <si>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</si>
  <si>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</si>
  <si>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</si>
  <si>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</si>
  <si>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</si>
  <si>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</si>
  <si>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</si>
  <si>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</si>
  <si>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</si>
  <si>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</si>
  <si>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</si>
  <si>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</si>
  <si>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</si>
  <si>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</si>
  <si>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</si>
  <si>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</si>
  <si>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</si>
  <si>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</si>
  <si>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</si>
  <si>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</si>
  <si>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</si>
  <si>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</si>
  <si>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</si>
  <si>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</si>
  <si>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</si>
  <si>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</si>
  <si>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</si>
  <si>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</si>
  <si>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</si>
  <si>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</si>
  <si>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</si>
  <si>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</si>
  <si>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</si>
  <si>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</si>
  <si>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</si>
  <si>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</si>
  <si>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</si>
  <si>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</si>
  <si>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</si>
  <si>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</si>
  <si>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</si>
  <si>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</si>
  <si>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</si>
  <si>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</si>
  <si>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</si>
  <si>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</si>
  <si>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</si>
  <si>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</si>
  <si>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</si>
  <si>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</si>
  <si>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</si>
  <si>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</si>
  <si>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</si>
  <si>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</si>
  <si>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</si>
  <si>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</si>
  <si>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</si>
  <si>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</si>
  <si>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</si>
  <si>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</si>
  <si>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</si>
  <si>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</si>
  <si>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</si>
  <si>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</si>
  <si>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</si>
  <si>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</si>
  <si>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</si>
  <si>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</si>
  <si>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</si>
  <si>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</si>
  <si>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</si>
  <si>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</si>
  <si>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</si>
  <si>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</si>
  <si>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</si>
  <si>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</si>
  <si>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</si>
  <si>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</si>
  <si>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</si>
  <si>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</si>
  <si>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</si>
  <si>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</si>
  <si>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</si>
  <si>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</si>
  <si>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</si>
  <si>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</si>
  <si>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</si>
  <si>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</si>
  <si>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</si>
  <si>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</si>
  <si>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</si>
  <si>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</si>
  <si>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</si>
  <si>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</si>
  <si>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</si>
  <si>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</si>
  <si>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</si>
  <si>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</si>
  <si>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</si>
  <si>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</si>
  <si>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</si>
  <si>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</si>
  <si>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</si>
  <si>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</si>
  <si>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</si>
  <si>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</si>
  <si>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</si>
  <si>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</si>
  <si>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</si>
  <si>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</si>
  <si>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</si>
  <si>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</si>
  <si>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</si>
  <si>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</si>
  <si>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</si>
  <si>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</si>
  <si>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</si>
  <si>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</si>
  <si>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</si>
  <si>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</si>
  <si>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</si>
  <si>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</si>
  <si>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</si>
  <si>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</si>
  <si>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</si>
  <si>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</si>
  <si>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</si>
  <si>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</si>
  <si>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</si>
  <si>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</si>
  <si>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</si>
  <si>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</si>
  <si>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</si>
  <si>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</si>
  <si>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 xml:space="preserve"> на год 2025</t>
  </si>
  <si>
    <t>План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</si>
  <si>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</si>
  <si>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</si>
  <si>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</si>
  <si>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</si>
  <si>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</si>
  <si>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</si>
  <si>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</si>
  <si>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</si>
  <si>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</si>
  <si>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</si>
  <si>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</si>
  <si>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</si>
  <si>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</si>
  <si>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1.4.3</t>
  </si>
  <si>
    <t>O_0804_006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</si>
  <si>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</si>
  <si>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</si>
  <si>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</si>
  <si>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1.4.4</t>
  </si>
  <si>
    <t>O_0804_007</t>
  </si>
  <si>
    <t>1.4.5</t>
  </si>
  <si>
    <t>O_0804_008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</si>
  <si>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</si>
  <si>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</si>
  <si>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</si>
  <si>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</si>
  <si>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</si>
  <si>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</si>
  <si>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</si>
  <si>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</si>
  <si>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</si>
  <si>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</si>
  <si>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>1.1.3.4</t>
  </si>
  <si>
    <t>1.1.3.5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</si>
  <si>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</si>
  <si>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</si>
  <si>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</si>
  <si>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</si>
  <si>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</si>
  <si>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</si>
  <si>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</si>
  <si>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</si>
  <si>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</si>
  <si>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1.1.3.6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</si>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</sst>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/>
  </cellStyleXfs>
  <cellXfs count="68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43" fontId="2" fillId="2" borderId="1" xfId="3" applyFont="1" applyFill="1" applyBorder="1" applyAlignment="1">
      <alignment horizontal="center" vertical="center"/>
    </xf>
    <xf numFmtId="43" fontId="2" fillId="2" borderId="1" xfId="1" applyNumberFormat="1" applyFont="1" applyFill="1" applyBorder="1" applyAlignment="1">
      <alignment horizontal="center" vertical="center"/>
    </xf>
    <xf numFmtId="43" fontId="2" fillId="0" borderId="1" xfId="3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 xr:uid="{7FAA66D0-74C9-4D63-9811-97234454F5DB}"/>
    <cellStyle name="Обычный 3" xfId="2" xr:uid="{00000000-0005-0000-0000-000001000000}"/>
    <cellStyle name="Обычный 7" xfId="1" xr:uid="{00000000-0005-0000-0000-000002000000}"/>
    <cellStyle name="Финансовый" xfId="3" builtinId="3"/>
    <cellStyle name="Финансовый 2" xfId="4" xr:uid="{05927064-1F90-4F74-924F-B3AAA477B887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topLeftCell="A22" zoomScaleNormal="100" zoomScaleSheetLayoutView="100" workbookViewId="0">
      <selection activeCell="J82" sqref="J82"/>
    </sheetView>
  </sheetViews>
  <sheetFormatPr defaultColWidth="9.1796875" defaultRowHeight="11.5" outlineLevelRow="1" x14ac:dyDescent="0.25"/>
  <cols>
    <col min="1" max="1" width="11.1796875" style="15" customWidth="1"/>
    <col min="2" max="2" width="69.0898437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9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</row>
    <row r="5" spans="1:64" ht="17.5" x14ac:dyDescent="0.35">
      <c r="A5" s="56" t="s">
        <v>187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7" t="s">
        <v>133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</row>
    <row r="8" spans="1:64" ht="15.75" customHeight="1" x14ac:dyDescent="0.25">
      <c r="A8" s="54" t="s">
        <v>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7" t="s">
        <v>227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60" t="s">
        <v>226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61" t="s">
        <v>2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62" t="s">
        <v>3</v>
      </c>
      <c r="B15" s="63" t="s">
        <v>4</v>
      </c>
      <c r="C15" s="62" t="s">
        <v>5</v>
      </c>
      <c r="D15" s="62" t="s">
        <v>6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</row>
    <row r="16" spans="1:64" ht="63.75" customHeight="1" x14ac:dyDescent="0.25">
      <c r="A16" s="62"/>
      <c r="B16" s="63"/>
      <c r="C16" s="62"/>
      <c r="D16" s="58" t="s">
        <v>7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66" t="s">
        <v>8</v>
      </c>
      <c r="U16" s="67"/>
      <c r="V16" s="67"/>
      <c r="W16" s="67"/>
      <c r="X16" s="67"/>
      <c r="Y16" s="67"/>
      <c r="Z16" s="67"/>
      <c r="AA16" s="67"/>
      <c r="AB16" s="67"/>
      <c r="AC16" s="67"/>
      <c r="AD16" s="58" t="s">
        <v>9</v>
      </c>
      <c r="AE16" s="58"/>
      <c r="AF16" s="58"/>
      <c r="AG16" s="58"/>
      <c r="AH16" s="58"/>
      <c r="AI16" s="58"/>
      <c r="AJ16" s="58" t="s">
        <v>10</v>
      </c>
      <c r="AK16" s="58"/>
      <c r="AL16" s="58"/>
      <c r="AM16" s="58"/>
      <c r="AN16" s="58" t="s">
        <v>11</v>
      </c>
      <c r="AO16" s="58"/>
      <c r="AP16" s="58"/>
      <c r="AQ16" s="58"/>
      <c r="AR16" s="58"/>
      <c r="AS16" s="58"/>
      <c r="AT16" s="59" t="s">
        <v>12</v>
      </c>
      <c r="AU16" s="59"/>
      <c r="AV16" s="59"/>
      <c r="AW16" s="59"/>
      <c r="AX16" s="58" t="s">
        <v>13</v>
      </c>
      <c r="AY16" s="58"/>
    </row>
    <row r="17" spans="1:51" s="5" customFormat="1" ht="192" customHeight="1" x14ac:dyDescent="0.25">
      <c r="A17" s="62"/>
      <c r="B17" s="63"/>
      <c r="C17" s="62"/>
      <c r="D17" s="64" t="s">
        <v>183</v>
      </c>
      <c r="E17" s="64"/>
      <c r="F17" s="65" t="s">
        <v>184</v>
      </c>
      <c r="G17" s="65"/>
      <c r="H17" s="65" t="s">
        <v>185</v>
      </c>
      <c r="I17" s="65"/>
      <c r="J17" s="50" t="s">
        <v>186</v>
      </c>
      <c r="K17" s="51"/>
      <c r="L17" s="52" t="s">
        <v>154</v>
      </c>
      <c r="M17" s="53"/>
      <c r="N17" s="52" t="s">
        <v>155</v>
      </c>
      <c r="O17" s="53"/>
      <c r="P17" s="52" t="s">
        <v>145</v>
      </c>
      <c r="Q17" s="53"/>
      <c r="R17" s="52" t="s">
        <v>146</v>
      </c>
      <c r="S17" s="53"/>
      <c r="T17" s="52" t="s">
        <v>156</v>
      </c>
      <c r="U17" s="53"/>
      <c r="V17" s="52" t="s">
        <v>157</v>
      </c>
      <c r="W17" s="53"/>
      <c r="X17" s="52" t="s">
        <v>158</v>
      </c>
      <c r="Y17" s="53"/>
      <c r="Z17" s="52" t="s">
        <v>159</v>
      </c>
      <c r="AA17" s="53"/>
      <c r="AB17" s="64" t="s">
        <v>142</v>
      </c>
      <c r="AC17" s="64"/>
      <c r="AD17" s="64" t="s">
        <v>181</v>
      </c>
      <c r="AE17" s="64"/>
      <c r="AF17" s="52" t="s">
        <v>179</v>
      </c>
      <c r="AG17" s="53"/>
      <c r="AH17" s="52" t="s">
        <v>178</v>
      </c>
      <c r="AI17" s="53"/>
      <c r="AJ17" s="52" t="s">
        <v>182</v>
      </c>
      <c r="AK17" s="53"/>
      <c r="AL17" s="52" t="s">
        <v>180</v>
      </c>
      <c r="AM17" s="53"/>
      <c r="AN17" s="52" t="s">
        <v>168</v>
      </c>
      <c r="AO17" s="53"/>
      <c r="AP17" s="52" t="s">
        <v>169</v>
      </c>
      <c r="AQ17" s="53"/>
      <c r="AR17" s="52" t="s">
        <v>172</v>
      </c>
      <c r="AS17" s="53"/>
      <c r="AT17" s="50" t="s">
        <v>173</v>
      </c>
      <c r="AU17" s="51"/>
      <c r="AV17" s="50" t="s">
        <v>174</v>
      </c>
      <c r="AW17" s="51"/>
      <c r="AX17" s="64" t="s">
        <v>175</v>
      </c>
      <c r="AY17" s="64"/>
    </row>
    <row r="18" spans="1:51" ht="141.75" customHeight="1" x14ac:dyDescent="0.25">
      <c r="A18" s="62"/>
      <c r="B18" s="63"/>
      <c r="C18" s="62"/>
      <c r="D18" s="16" t="s">
        <v>188</v>
      </c>
      <c r="E18" s="36" t="s">
        <v>137</v>
      </c>
      <c r="F18" s="36" t="s">
        <v>188</v>
      </c>
      <c r="G18" s="36" t="s">
        <v>137</v>
      </c>
      <c r="H18" s="36" t="s">
        <v>188</v>
      </c>
      <c r="I18" s="36" t="s">
        <v>137</v>
      </c>
      <c r="J18" s="36" t="s">
        <v>188</v>
      </c>
      <c r="K18" s="36" t="s">
        <v>137</v>
      </c>
      <c r="L18" s="16" t="s">
        <v>188</v>
      </c>
      <c r="M18" s="16" t="s">
        <v>137</v>
      </c>
      <c r="N18" s="16" t="s">
        <v>188</v>
      </c>
      <c r="O18" s="16" t="s">
        <v>137</v>
      </c>
      <c r="P18" s="16" t="s">
        <v>188</v>
      </c>
      <c r="Q18" s="16" t="s">
        <v>137</v>
      </c>
      <c r="R18" s="16" t="s">
        <v>188</v>
      </c>
      <c r="S18" s="16" t="s">
        <v>137</v>
      </c>
      <c r="T18" s="16" t="s">
        <v>188</v>
      </c>
      <c r="U18" s="16" t="s">
        <v>137</v>
      </c>
      <c r="V18" s="16" t="s">
        <v>188</v>
      </c>
      <c r="W18" s="16" t="s">
        <v>137</v>
      </c>
      <c r="X18" s="16" t="s">
        <v>188</v>
      </c>
      <c r="Y18" s="16" t="s">
        <v>137</v>
      </c>
      <c r="Z18" s="16" t="s">
        <v>188</v>
      </c>
      <c r="AA18" s="16" t="s">
        <v>137</v>
      </c>
      <c r="AB18" s="16" t="s">
        <v>188</v>
      </c>
      <c r="AC18" s="16" t="s">
        <v>137</v>
      </c>
      <c r="AD18" s="16" t="s">
        <v>188</v>
      </c>
      <c r="AE18" s="16" t="s">
        <v>137</v>
      </c>
      <c r="AF18" s="16" t="s">
        <v>188</v>
      </c>
      <c r="AG18" s="16" t="s">
        <v>137</v>
      </c>
      <c r="AH18" s="16" t="s">
        <v>188</v>
      </c>
      <c r="AI18" s="16" t="s">
        <v>137</v>
      </c>
      <c r="AJ18" s="16" t="s">
        <v>188</v>
      </c>
      <c r="AK18" s="16" t="s">
        <v>137</v>
      </c>
      <c r="AL18" s="16" t="s">
        <v>188</v>
      </c>
      <c r="AM18" s="16" t="s">
        <v>137</v>
      </c>
      <c r="AN18" s="16" t="s">
        <v>188</v>
      </c>
      <c r="AO18" s="16" t="s">
        <v>137</v>
      </c>
      <c r="AP18" s="16" t="s">
        <v>188</v>
      </c>
      <c r="AQ18" s="16" t="s">
        <v>137</v>
      </c>
      <c r="AR18" s="16" t="s">
        <v>188</v>
      </c>
      <c r="AS18" s="16" t="s">
        <v>137</v>
      </c>
      <c r="AT18" s="36" t="s">
        <v>188</v>
      </c>
      <c r="AU18" s="36" t="s">
        <v>137</v>
      </c>
      <c r="AV18" s="36" t="s">
        <v>188</v>
      </c>
      <c r="AW18" s="36" t="s">
        <v>137</v>
      </c>
      <c r="AX18" s="16" t="s">
        <v>188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2">
        <f t="shared" ref="D20:G20" si="0">D21</f>
        <v>6.4</v>
      </c>
      <c r="E20" s="42">
        <f t="shared" si="0"/>
        <v>6.4</v>
      </c>
      <c r="F20" s="43">
        <f t="shared" si="0"/>
        <v>2.7800000000000002</v>
      </c>
      <c r="G20" s="43">
        <f t="shared" si="0"/>
        <v>3.4000000000000004</v>
      </c>
      <c r="H20" s="20" t="str">
        <f>H24</f>
        <v>нд</v>
      </c>
      <c r="I20" s="20" t="str">
        <f>I24</f>
        <v>нд</v>
      </c>
      <c r="J20" s="30">
        <f t="shared" ref="J20:S20" si="1">J24</f>
        <v>12.97</v>
      </c>
      <c r="K20" s="45">
        <f>SUM(K21,K22,K23,K24,K25,K26)</f>
        <v>13.24</v>
      </c>
      <c r="L20" s="45">
        <f t="shared" ref="L20:M20" si="2">SUM(L21,L22,L23,L24,L25,L26)</f>
        <v>20</v>
      </c>
      <c r="M20" s="45">
        <f t="shared" si="2"/>
        <v>20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43">
        <f>AV26</f>
        <v>5.0500000000000007</v>
      </c>
      <c r="AW20" s="43">
        <f>AW26</f>
        <v>7.66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2">
        <f t="shared" ref="D21" si="6">D28</f>
        <v>6.4</v>
      </c>
      <c r="E21" s="42">
        <f t="shared" ref="E21:G21" si="7">E28</f>
        <v>6.4</v>
      </c>
      <c r="F21" s="43">
        <f t="shared" ref="F21" si="8">F28</f>
        <v>2.7800000000000002</v>
      </c>
      <c r="G21" s="43">
        <f t="shared" si="7"/>
        <v>3.4000000000000004</v>
      </c>
      <c r="H21" s="20" t="str">
        <f t="shared" ref="H21:I21" si="9">H28</f>
        <v>нд</v>
      </c>
      <c r="I21" s="20" t="str">
        <f t="shared" si="9"/>
        <v>нд</v>
      </c>
      <c r="J21" s="30" t="str">
        <f t="shared" ref="J21:S21" si="10">J28</f>
        <v>нд</v>
      </c>
      <c r="K21" s="43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43" t="str">
        <f t="shared" ref="AV21" si="14">AV28</f>
        <v>нд</v>
      </c>
      <c r="AW21" s="43" t="str">
        <f t="shared" ref="AW21" si="15">AW28</f>
        <v>нд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2" t="s">
        <v>134</v>
      </c>
      <c r="E22" s="42" t="s">
        <v>134</v>
      </c>
      <c r="F22" s="43" t="s">
        <v>134</v>
      </c>
      <c r="G22" s="43" t="s">
        <v>134</v>
      </c>
      <c r="H22" s="20" t="s">
        <v>134</v>
      </c>
      <c r="I22" s="20" t="s">
        <v>134</v>
      </c>
      <c r="J22" s="30" t="s">
        <v>134</v>
      </c>
      <c r="K22" s="43" t="s">
        <v>134</v>
      </c>
      <c r="L22" s="20">
        <f>L53</f>
        <v>20</v>
      </c>
      <c r="M22" s="20">
        <f>M53</f>
        <v>20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43" t="s">
        <v>134</v>
      </c>
      <c r="AW22" s="43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2" t="s">
        <v>134</v>
      </c>
      <c r="E23" s="42" t="s">
        <v>134</v>
      </c>
      <c r="F23" s="43" t="s">
        <v>134</v>
      </c>
      <c r="G23" s="43" t="s">
        <v>134</v>
      </c>
      <c r="H23" s="20" t="s">
        <v>134</v>
      </c>
      <c r="I23" s="20" t="s">
        <v>134</v>
      </c>
      <c r="J23" s="30" t="s">
        <v>134</v>
      </c>
      <c r="K23" s="43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43" t="s">
        <v>134</v>
      </c>
      <c r="AW23" s="43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2" t="s">
        <v>134</v>
      </c>
      <c r="E24" s="42" t="s">
        <v>134</v>
      </c>
      <c r="F24" s="43" t="s">
        <v>134</v>
      </c>
      <c r="G24" s="43" t="s">
        <v>134</v>
      </c>
      <c r="H24" s="20" t="s">
        <v>134</v>
      </c>
      <c r="I24" s="20" t="s">
        <v>134</v>
      </c>
      <c r="J24" s="30">
        <f t="shared" ref="J24:S24" si="16">J78</f>
        <v>12.97</v>
      </c>
      <c r="K24" s="30">
        <f t="shared" si="16"/>
        <v>13.24</v>
      </c>
      <c r="L24" s="7" t="str">
        <f t="shared" ref="L24:O24" si="17">L78</f>
        <v>нд</v>
      </c>
      <c r="M24" s="7" t="str">
        <f t="shared" si="17"/>
        <v>нд</v>
      </c>
      <c r="N24" s="7" t="str">
        <f t="shared" si="17"/>
        <v>нд</v>
      </c>
      <c r="O24" s="7" t="str">
        <f t="shared" si="17"/>
        <v>нд</v>
      </c>
      <c r="P24" s="7" t="str">
        <f t="shared" ref="P24:R24" si="18">P78</f>
        <v>нд</v>
      </c>
      <c r="Q24" s="7" t="str">
        <f t="shared" si="18"/>
        <v>нд</v>
      </c>
      <c r="R24" s="7" t="str">
        <f t="shared" si="18"/>
        <v>нд</v>
      </c>
      <c r="S24" s="7" t="str">
        <f t="shared" si="16"/>
        <v>нд</v>
      </c>
      <c r="T24" s="7" t="str">
        <f t="shared" ref="T24:AA24" si="19">T78</f>
        <v>нд</v>
      </c>
      <c r="U24" s="7" t="str">
        <f t="shared" si="19"/>
        <v>нд</v>
      </c>
      <c r="V24" s="7" t="str">
        <f t="shared" si="19"/>
        <v>нд</v>
      </c>
      <c r="W24" s="7" t="str">
        <f t="shared" si="19"/>
        <v>нд</v>
      </c>
      <c r="X24" s="7" t="str">
        <f t="shared" si="19"/>
        <v>нд</v>
      </c>
      <c r="Y24" s="7" t="str">
        <f t="shared" si="19"/>
        <v>нд</v>
      </c>
      <c r="Z24" s="7" t="str">
        <f t="shared" si="19"/>
        <v>нд</v>
      </c>
      <c r="AA24" s="7" t="str">
        <f t="shared" si="19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20">AG53</f>
        <v>нд</v>
      </c>
      <c r="AH24" s="8" t="str">
        <f t="shared" si="20"/>
        <v>нд</v>
      </c>
      <c r="AI24" s="8" t="str">
        <f t="shared" si="20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43" t="s">
        <v>134</v>
      </c>
      <c r="AW24" s="43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2" t="s">
        <v>134</v>
      </c>
      <c r="E25" s="42" t="s">
        <v>134</v>
      </c>
      <c r="F25" s="43" t="s">
        <v>134</v>
      </c>
      <c r="G25" s="43" t="s">
        <v>134</v>
      </c>
      <c r="H25" s="20" t="s">
        <v>134</v>
      </c>
      <c r="I25" s="20" t="s">
        <v>134</v>
      </c>
      <c r="J25" s="30" t="s">
        <v>134</v>
      </c>
      <c r="K25" s="43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43" t="s">
        <v>134</v>
      </c>
      <c r="AW25" s="43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2" t="s">
        <v>134</v>
      </c>
      <c r="E26" s="42" t="s">
        <v>134</v>
      </c>
      <c r="F26" s="43" t="s">
        <v>134</v>
      </c>
      <c r="G26" s="43" t="s">
        <v>134</v>
      </c>
      <c r="H26" s="20" t="s">
        <v>134</v>
      </c>
      <c r="I26" s="20" t="s">
        <v>134</v>
      </c>
      <c r="J26" s="30" t="s">
        <v>134</v>
      </c>
      <c r="K26" s="43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43">
        <f>AV86</f>
        <v>5.0500000000000007</v>
      </c>
      <c r="AW26" s="43">
        <f>AW86</f>
        <v>7.66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2">
        <f t="shared" ref="D27" si="21">D21</f>
        <v>6.4</v>
      </c>
      <c r="E27" s="42">
        <f t="shared" ref="E27:G27" si="22">E21</f>
        <v>6.4</v>
      </c>
      <c r="F27" s="43">
        <f t="shared" ref="F27" si="23">F21</f>
        <v>2.7800000000000002</v>
      </c>
      <c r="G27" s="43">
        <f t="shared" si="22"/>
        <v>3.4000000000000004</v>
      </c>
      <c r="H27" s="20" t="s">
        <v>134</v>
      </c>
      <c r="I27" s="20" t="s">
        <v>134</v>
      </c>
      <c r="J27" s="30">
        <f>J24</f>
        <v>12.97</v>
      </c>
      <c r="K27" s="43">
        <f>K20</f>
        <v>13.24</v>
      </c>
      <c r="L27" s="7" t="str">
        <f t="shared" ref="L27:O27" si="24">L24</f>
        <v>нд</v>
      </c>
      <c r="M27" s="7" t="str">
        <f t="shared" si="24"/>
        <v>нд</v>
      </c>
      <c r="N27" s="7" t="str">
        <f t="shared" si="24"/>
        <v>нд</v>
      </c>
      <c r="O27" s="7" t="str">
        <f t="shared" si="24"/>
        <v>нд</v>
      </c>
      <c r="P27" s="7" t="str">
        <f t="shared" ref="P27:R27" si="25">P24</f>
        <v>нд</v>
      </c>
      <c r="Q27" s="7" t="str">
        <f t="shared" si="25"/>
        <v>нд</v>
      </c>
      <c r="R27" s="7" t="str">
        <f t="shared" si="25"/>
        <v>нд</v>
      </c>
      <c r="S27" s="7" t="str">
        <f>S24</f>
        <v>нд</v>
      </c>
      <c r="T27" s="7" t="str">
        <f t="shared" ref="T27:AA27" si="26">T24</f>
        <v>нд</v>
      </c>
      <c r="U27" s="7" t="str">
        <f t="shared" si="26"/>
        <v>нд</v>
      </c>
      <c r="V27" s="7" t="str">
        <f t="shared" si="26"/>
        <v>нд</v>
      </c>
      <c r="W27" s="7" t="str">
        <f t="shared" si="26"/>
        <v>нд</v>
      </c>
      <c r="X27" s="7" t="str">
        <f t="shared" si="26"/>
        <v>нд</v>
      </c>
      <c r="Y27" s="7" t="str">
        <f t="shared" si="26"/>
        <v>нд</v>
      </c>
      <c r="Z27" s="7" t="str">
        <f t="shared" si="26"/>
        <v>нд</v>
      </c>
      <c r="AA27" s="7" t="str">
        <f t="shared" si="26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43">
        <f>AV20</f>
        <v>5.0500000000000007</v>
      </c>
      <c r="AW27" s="43">
        <f>AW20</f>
        <v>7.66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2">
        <f t="shared" ref="D28:G28" si="27">D29</f>
        <v>6.4</v>
      </c>
      <c r="E28" s="42">
        <f t="shared" si="27"/>
        <v>6.4</v>
      </c>
      <c r="F28" s="43">
        <f t="shared" si="27"/>
        <v>2.7800000000000002</v>
      </c>
      <c r="G28" s="43">
        <f t="shared" si="27"/>
        <v>3.4000000000000004</v>
      </c>
      <c r="H28" s="20" t="str">
        <f t="shared" ref="H28:I28" si="28">H29</f>
        <v>нд</v>
      </c>
      <c r="I28" s="20" t="str">
        <f t="shared" si="28"/>
        <v>нд</v>
      </c>
      <c r="J28" s="20" t="str">
        <f t="shared" ref="J28:S28" si="29">J32</f>
        <v>нд</v>
      </c>
      <c r="K28" s="20" t="str">
        <f t="shared" ref="K28:R28" si="30">K32</f>
        <v>нд</v>
      </c>
      <c r="L28" s="7" t="str">
        <f t="shared" ref="L28:O28" si="31">L32</f>
        <v>нд</v>
      </c>
      <c r="M28" s="7" t="str">
        <f t="shared" si="31"/>
        <v>нд</v>
      </c>
      <c r="N28" s="7" t="str">
        <f t="shared" si="31"/>
        <v>нд</v>
      </c>
      <c r="O28" s="7" t="str">
        <f t="shared" si="31"/>
        <v>нд</v>
      </c>
      <c r="P28" s="7" t="str">
        <f t="shared" si="30"/>
        <v>нд</v>
      </c>
      <c r="Q28" s="7" t="str">
        <f t="shared" si="30"/>
        <v>нд</v>
      </c>
      <c r="R28" s="7" t="str">
        <f t="shared" si="30"/>
        <v>нд</v>
      </c>
      <c r="S28" s="7" t="str">
        <f t="shared" si="29"/>
        <v>нд</v>
      </c>
      <c r="T28" s="7" t="str">
        <f t="shared" ref="T28:AA28" si="32">T32</f>
        <v>нд</v>
      </c>
      <c r="U28" s="7" t="str">
        <f t="shared" si="32"/>
        <v>нд</v>
      </c>
      <c r="V28" s="7" t="str">
        <f t="shared" si="32"/>
        <v>нд</v>
      </c>
      <c r="W28" s="7" t="str">
        <f t="shared" si="32"/>
        <v>нд</v>
      </c>
      <c r="X28" s="7" t="str">
        <f t="shared" si="32"/>
        <v>нд</v>
      </c>
      <c r="Y28" s="7" t="str">
        <f t="shared" si="32"/>
        <v>нд</v>
      </c>
      <c r="Z28" s="7" t="str">
        <f t="shared" si="32"/>
        <v>нд</v>
      </c>
      <c r="AA28" s="7" t="str">
        <f t="shared" si="32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2">
        <f t="shared" ref="D29" si="33">D32</f>
        <v>6.4</v>
      </c>
      <c r="E29" s="42">
        <f t="shared" ref="E29:G29" si="34">E32</f>
        <v>6.4</v>
      </c>
      <c r="F29" s="43">
        <f t="shared" ref="F29" si="35">F32</f>
        <v>2.7800000000000002</v>
      </c>
      <c r="G29" s="43">
        <f t="shared" si="34"/>
        <v>3.4000000000000004</v>
      </c>
      <c r="H29" s="20" t="str">
        <f t="shared" ref="H29:I29" si="36">H32</f>
        <v>нд</v>
      </c>
      <c r="I29" s="20" t="str">
        <f t="shared" si="36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20">
        <f>SUM(D34:D38)</f>
        <v>6.4</v>
      </c>
      <c r="E32" s="20">
        <f>SUM(E34:E38)</f>
        <v>6.4</v>
      </c>
      <c r="F32" s="30">
        <f>SUM(F34:F38)</f>
        <v>2.7800000000000002</v>
      </c>
      <c r="G32" s="30">
        <f>SUM(G33:G38)</f>
        <v>3.4000000000000004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218</v>
      </c>
      <c r="C33" s="20" t="s">
        <v>219</v>
      </c>
      <c r="D33" s="7" t="s">
        <v>134</v>
      </c>
      <c r="E33" s="20" t="s">
        <v>134</v>
      </c>
      <c r="F33" s="20" t="s">
        <v>134</v>
      </c>
      <c r="G33" s="20">
        <v>1.86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34.5" x14ac:dyDescent="0.35">
      <c r="A34" s="20" t="s">
        <v>78</v>
      </c>
      <c r="B34" s="29" t="s">
        <v>189</v>
      </c>
      <c r="C34" s="20" t="s">
        <v>190</v>
      </c>
      <c r="D34" s="20">
        <v>6.4</v>
      </c>
      <c r="E34" s="20">
        <v>6.4</v>
      </c>
      <c r="F34" s="30">
        <v>0.1</v>
      </c>
      <c r="G34" s="30">
        <v>0.1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198</v>
      </c>
      <c r="B35" s="33" t="s">
        <v>220</v>
      </c>
      <c r="C35" s="20" t="s">
        <v>191</v>
      </c>
      <c r="D35" s="7" t="s">
        <v>134</v>
      </c>
      <c r="E35" s="7" t="s">
        <v>134</v>
      </c>
      <c r="F35" s="7" t="s">
        <v>134</v>
      </c>
      <c r="G35" s="7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221</v>
      </c>
      <c r="B36" s="33" t="s">
        <v>204</v>
      </c>
      <c r="C36" s="20" t="s">
        <v>199</v>
      </c>
      <c r="D36" s="7" t="s">
        <v>134</v>
      </c>
      <c r="E36" s="7" t="s">
        <v>134</v>
      </c>
      <c r="F36" s="7">
        <v>2.68</v>
      </c>
      <c r="G36" s="20">
        <v>1.44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222</v>
      </c>
      <c r="B37" s="33" t="s">
        <v>228</v>
      </c>
      <c r="C37" s="20" t="s">
        <v>229</v>
      </c>
      <c r="D37" s="7" t="s">
        <v>134</v>
      </c>
      <c r="E37" s="7" t="s">
        <v>134</v>
      </c>
      <c r="F37" s="7" t="s">
        <v>134</v>
      </c>
      <c r="G37" s="7" t="s">
        <v>134</v>
      </c>
      <c r="H37" s="7" t="s">
        <v>134</v>
      </c>
      <c r="I37" s="7" t="s">
        <v>134</v>
      </c>
      <c r="J37" s="7" t="s">
        <v>134</v>
      </c>
      <c r="K37" s="7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7" t="s">
        <v>134</v>
      </c>
      <c r="AU37" s="7" t="s">
        <v>134</v>
      </c>
      <c r="AV37" s="7" t="s">
        <v>134</v>
      </c>
      <c r="AW37" s="7" t="s">
        <v>134</v>
      </c>
      <c r="AX37" s="7" t="s">
        <v>134</v>
      </c>
      <c r="AY37" s="7" t="s">
        <v>134</v>
      </c>
    </row>
    <row r="38" spans="1:51" s="13" customFormat="1" ht="34.5" x14ac:dyDescent="0.35">
      <c r="A38" s="20" t="s">
        <v>232</v>
      </c>
      <c r="B38" s="33" t="s">
        <v>230</v>
      </c>
      <c r="C38" s="20" t="s">
        <v>231</v>
      </c>
      <c r="D38" s="7" t="s">
        <v>134</v>
      </c>
      <c r="E38" s="7" t="s">
        <v>134</v>
      </c>
      <c r="F38" s="7" t="s">
        <v>134</v>
      </c>
      <c r="G38" s="7" t="s">
        <v>134</v>
      </c>
      <c r="H38" s="7" t="s">
        <v>134</v>
      </c>
      <c r="I38" s="7" t="s">
        <v>134</v>
      </c>
      <c r="J38" s="7" t="s">
        <v>134</v>
      </c>
      <c r="K38" s="7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7" t="s">
        <v>134</v>
      </c>
      <c r="AU38" s="7" t="s">
        <v>134</v>
      </c>
      <c r="AV38" s="7" t="s">
        <v>134</v>
      </c>
      <c r="AW38" s="7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>
        <f t="shared" ref="L53:M55" si="37">L54</f>
        <v>20</v>
      </c>
      <c r="M53" s="7">
        <f t="shared" si="37"/>
        <v>20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8">AK67</f>
        <v>нд</v>
      </c>
      <c r="AL53" s="7" t="str">
        <f t="shared" si="38"/>
        <v>нд</v>
      </c>
      <c r="AM53" s="7" t="str">
        <f t="shared" si="38"/>
        <v>нд</v>
      </c>
      <c r="AN53" s="7" t="str">
        <f t="shared" ref="AN53:AY53" si="39">AN67</f>
        <v>нд</v>
      </c>
      <c r="AO53" s="7" t="str">
        <f t="shared" ref="AO53:AS53" si="40">AO67</f>
        <v>нд</v>
      </c>
      <c r="AP53" s="7" t="str">
        <f t="shared" si="40"/>
        <v>нд</v>
      </c>
      <c r="AQ53" s="7" t="str">
        <f t="shared" si="40"/>
        <v>нд</v>
      </c>
      <c r="AR53" s="7" t="str">
        <f t="shared" si="40"/>
        <v>нд</v>
      </c>
      <c r="AS53" s="7" t="str">
        <f t="shared" si="40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9"/>
        <v>нд</v>
      </c>
      <c r="AY53" s="7" t="str">
        <f t="shared" si="39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>
        <f t="shared" si="37"/>
        <v>20</v>
      </c>
      <c r="M54" s="7">
        <f t="shared" si="37"/>
        <v>20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>
        <f t="shared" si="37"/>
        <v>20</v>
      </c>
      <c r="M55" s="7">
        <f t="shared" si="37"/>
        <v>20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195</v>
      </c>
      <c r="B56" s="29" t="s">
        <v>196</v>
      </c>
      <c r="C56" s="20" t="s">
        <v>197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7">
        <v>20</v>
      </c>
      <c r="M56" s="7">
        <v>20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tr">
        <f>AB67</f>
        <v>нд</v>
      </c>
      <c r="AC61" s="7" t="str">
        <f>AC67</f>
        <v>нд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41">F73</f>
        <v>нд</v>
      </c>
      <c r="G71" s="20" t="str">
        <f t="shared" si="41"/>
        <v>нд</v>
      </c>
      <c r="H71" s="20" t="str">
        <f t="shared" ref="H71:I71" si="42">H73</f>
        <v>нд</v>
      </c>
      <c r="I71" s="20" t="str">
        <f t="shared" si="42"/>
        <v>нд</v>
      </c>
      <c r="J71" s="20" t="str">
        <f t="shared" si="41"/>
        <v>нд</v>
      </c>
      <c r="K71" s="20" t="str">
        <f t="shared" ref="K71:R71" si="43">K73</f>
        <v>нд</v>
      </c>
      <c r="L71" s="7" t="str">
        <f t="shared" ref="L71:O71" si="44">L73</f>
        <v>нд</v>
      </c>
      <c r="M71" s="7" t="str">
        <f t="shared" si="44"/>
        <v>нд</v>
      </c>
      <c r="N71" s="7" t="str">
        <f t="shared" si="44"/>
        <v>нд</v>
      </c>
      <c r="O71" s="7" t="str">
        <f t="shared" si="44"/>
        <v>нд</v>
      </c>
      <c r="P71" s="7" t="str">
        <f t="shared" si="43"/>
        <v>нд</v>
      </c>
      <c r="Q71" s="7" t="str">
        <f t="shared" si="43"/>
        <v>нд</v>
      </c>
      <c r="R71" s="7" t="str">
        <f t="shared" si="43"/>
        <v>нд</v>
      </c>
      <c r="S71" s="7" t="str">
        <f t="shared" si="41"/>
        <v>нд</v>
      </c>
      <c r="T71" s="7" t="str">
        <f t="shared" ref="T71:AA71" si="45">T73</f>
        <v>нд</v>
      </c>
      <c r="U71" s="7" t="str">
        <f t="shared" si="45"/>
        <v>нд</v>
      </c>
      <c r="V71" s="7" t="str">
        <f t="shared" si="45"/>
        <v>нд</v>
      </c>
      <c r="W71" s="7" t="str">
        <f t="shared" si="45"/>
        <v>нд</v>
      </c>
      <c r="X71" s="7" t="str">
        <f t="shared" si="45"/>
        <v>нд</v>
      </c>
      <c r="Y71" s="7" t="str">
        <f t="shared" si="45"/>
        <v>нд</v>
      </c>
      <c r="Z71" s="7" t="str">
        <f t="shared" si="45"/>
        <v>нд</v>
      </c>
      <c r="AA71" s="7" t="str">
        <f t="shared" si="45"/>
        <v>нд</v>
      </c>
      <c r="AB71" s="7" t="str">
        <f t="shared" si="41"/>
        <v>нд</v>
      </c>
      <c r="AC71" s="7" t="str">
        <f t="shared" si="41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30">
        <f>SUM(J79:J84)</f>
        <v>12.97</v>
      </c>
      <c r="K78" s="30">
        <f>SUM(K79:K84)</f>
        <v>13.24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4" t="s">
        <v>192</v>
      </c>
      <c r="B79" s="29" t="s">
        <v>193</v>
      </c>
      <c r="C79" s="20" t="s">
        <v>194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41">
        <v>10</v>
      </c>
      <c r="K79" s="30">
        <v>10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4" t="s">
        <v>201</v>
      </c>
      <c r="B80" s="33" t="s">
        <v>223</v>
      </c>
      <c r="C80" s="20" t="s">
        <v>224</v>
      </c>
      <c r="D80" s="7" t="s">
        <v>134</v>
      </c>
      <c r="E80" s="20" t="s">
        <v>134</v>
      </c>
      <c r="F80" s="20" t="s">
        <v>134</v>
      </c>
      <c r="G80" s="20" t="s">
        <v>134</v>
      </c>
      <c r="H80" s="20" t="s">
        <v>134</v>
      </c>
      <c r="I80" s="20" t="s">
        <v>134</v>
      </c>
      <c r="J80" s="20" t="s">
        <v>134</v>
      </c>
      <c r="K80" s="20">
        <v>3.24</v>
      </c>
      <c r="L80" s="20" t="s">
        <v>134</v>
      </c>
      <c r="M80" s="20" t="s">
        <v>134</v>
      </c>
      <c r="N80" s="20" t="s">
        <v>134</v>
      </c>
      <c r="O80" s="20" t="s">
        <v>134</v>
      </c>
      <c r="P80" s="20" t="s">
        <v>134</v>
      </c>
      <c r="Q80" s="20" t="s">
        <v>134</v>
      </c>
      <c r="R80" s="20" t="s">
        <v>134</v>
      </c>
      <c r="S80" s="20" t="s">
        <v>134</v>
      </c>
      <c r="T80" s="20" t="s">
        <v>134</v>
      </c>
      <c r="U80" s="20" t="s">
        <v>134</v>
      </c>
      <c r="V80" s="20" t="s">
        <v>134</v>
      </c>
      <c r="W80" s="20" t="s">
        <v>134</v>
      </c>
      <c r="X80" s="20" t="s">
        <v>134</v>
      </c>
      <c r="Y80" s="20" t="s">
        <v>134</v>
      </c>
      <c r="Z80" s="20" t="s">
        <v>134</v>
      </c>
      <c r="AA80" s="20" t="s">
        <v>134</v>
      </c>
      <c r="AB80" s="20" t="s">
        <v>134</v>
      </c>
      <c r="AC80" s="20" t="s">
        <v>134</v>
      </c>
      <c r="AD80" s="20" t="s">
        <v>134</v>
      </c>
      <c r="AE80" s="20" t="s">
        <v>134</v>
      </c>
      <c r="AF80" s="20" t="s">
        <v>134</v>
      </c>
      <c r="AG80" s="20" t="s">
        <v>134</v>
      </c>
      <c r="AH80" s="20" t="s">
        <v>134</v>
      </c>
      <c r="AI80" s="20" t="s">
        <v>134</v>
      </c>
      <c r="AJ80" s="20" t="s">
        <v>134</v>
      </c>
      <c r="AK80" s="20" t="s">
        <v>134</v>
      </c>
      <c r="AL80" s="20" t="s">
        <v>134</v>
      </c>
      <c r="AM80" s="20" t="s">
        <v>134</v>
      </c>
      <c r="AN80" s="20" t="s">
        <v>134</v>
      </c>
      <c r="AO80" s="20" t="s">
        <v>134</v>
      </c>
      <c r="AP80" s="20" t="s">
        <v>134</v>
      </c>
      <c r="AQ80" s="20" t="s">
        <v>134</v>
      </c>
      <c r="AR80" s="20" t="s">
        <v>134</v>
      </c>
      <c r="AS80" s="20" t="s">
        <v>134</v>
      </c>
      <c r="AT80" s="20" t="s">
        <v>134</v>
      </c>
      <c r="AU80" s="20" t="s">
        <v>134</v>
      </c>
      <c r="AV80" s="20" t="s">
        <v>134</v>
      </c>
      <c r="AW80" s="20" t="s">
        <v>134</v>
      </c>
      <c r="AX80" s="20" t="s">
        <v>134</v>
      </c>
      <c r="AY80" s="20" t="s">
        <v>134</v>
      </c>
    </row>
    <row r="81" spans="1:51" ht="23" x14ac:dyDescent="0.25">
      <c r="A81" s="44" t="s">
        <v>202</v>
      </c>
      <c r="B81" s="33" t="s">
        <v>205</v>
      </c>
      <c r="C81" s="20" t="s">
        <v>206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>
        <v>2.97</v>
      </c>
      <c r="K81" s="7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4" t="s">
        <v>207</v>
      </c>
      <c r="B82" s="33" t="s">
        <v>215</v>
      </c>
      <c r="C82" s="20" t="s">
        <v>203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4" t="s">
        <v>209</v>
      </c>
      <c r="B83" s="33" t="s">
        <v>216</v>
      </c>
      <c r="C83" s="20" t="s">
        <v>208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4" t="s">
        <v>225</v>
      </c>
      <c r="B84" s="33" t="s">
        <v>217</v>
      </c>
      <c r="C84" s="20" t="s">
        <v>210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47">
        <f>SUM(AV87:AV88)</f>
        <v>5.0500000000000007</v>
      </c>
      <c r="AW86" s="47">
        <f>SUM(AW87:AW89)</f>
        <v>7.66</v>
      </c>
      <c r="AX86" s="7" t="s">
        <v>134</v>
      </c>
      <c r="AY86" s="7" t="s">
        <v>134</v>
      </c>
    </row>
    <row r="87" spans="1:51" x14ac:dyDescent="0.25">
      <c r="A87" s="44" t="s">
        <v>200</v>
      </c>
      <c r="B87" s="33" t="s">
        <v>212</v>
      </c>
      <c r="C87" s="20" t="s">
        <v>213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46">
        <v>4.1500000000000004</v>
      </c>
      <c r="AW87" s="48">
        <v>5.67</v>
      </c>
      <c r="AX87" s="7" t="s">
        <v>134</v>
      </c>
      <c r="AY87" s="7" t="s">
        <v>134</v>
      </c>
    </row>
    <row r="88" spans="1:51" x14ac:dyDescent="0.25">
      <c r="A88" s="44" t="s">
        <v>211</v>
      </c>
      <c r="B88" s="33" t="s">
        <v>233</v>
      </c>
      <c r="C88" s="20" t="s">
        <v>214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46">
        <v>0.9</v>
      </c>
      <c r="AW88" s="48">
        <v>0.62</v>
      </c>
      <c r="AX88" s="7" t="s">
        <v>134</v>
      </c>
      <c r="AY88" s="7" t="s">
        <v>134</v>
      </c>
    </row>
    <row r="89" spans="1:51" s="44" customFormat="1" x14ac:dyDescent="0.35">
      <c r="A89" s="44" t="s">
        <v>234</v>
      </c>
      <c r="B89" s="49" t="s">
        <v>235</v>
      </c>
      <c r="C89" s="20" t="s">
        <v>236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48">
        <v>1.37</v>
      </c>
      <c r="AX89" s="7" t="s">
        <v>134</v>
      </c>
      <c r="AY89" s="7" t="s">
        <v>134</v>
      </c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2025-05-22T12:09:19Z</dcterms:modified>
</cp:coreProperties>
</file>